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8"/>
  <workbookPr/>
  <mc:AlternateContent xmlns:mc="http://schemas.openxmlformats.org/markup-compatibility/2006">
    <mc:Choice Requires="x15">
      <x15ac:absPath xmlns:x15ac="http://schemas.microsoft.com/office/spreadsheetml/2010/11/ac" url="/Users/benjaminbarnhart/Library/CloudStorage/GoogleDrive-benjamin@barnhartwealth.com/My Drive/Planning Tools/Shareable Tax Organizers/"/>
    </mc:Choice>
  </mc:AlternateContent>
  <xr:revisionPtr revIDLastSave="0" documentId="13_ncr:1_{46B8246B-2EB8-6E4B-9B2D-9F1D9A5FD3A1}" xr6:coauthVersionLast="47" xr6:coauthVersionMax="47" xr10:uidLastSave="{00000000-0000-0000-0000-000000000000}"/>
  <bookViews>
    <workbookView xWindow="-38540" yWindow="4480" windowWidth="30620" windowHeight="23060" activeTab="1" xr2:uid="{00000000-000D-0000-FFFF-FFFF00000000}"/>
  </bookViews>
  <sheets>
    <sheet name="Operating Expenses - CRNA" sheetId="7" r:id="rId1"/>
    <sheet name="Vehicle" sheetId="3" r:id="rId2"/>
    <sheet name="Home Office" sheetId="8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6" i="3" l="1"/>
  <c r="B39" i="3"/>
  <c r="B49" i="7"/>
  <c r="C46" i="8"/>
  <c r="C14" i="8"/>
  <c r="C15" i="8" s="1"/>
  <c r="B38" i="3"/>
  <c r="C37" i="8"/>
  <c r="C43" i="8"/>
  <c r="C49" i="8"/>
  <c r="C51" i="8" l="1"/>
  <c r="B53" i="7" s="1"/>
  <c r="B15" i="3" l="1"/>
  <c r="B18" i="3" l="1"/>
  <c r="B42" i="3" s="1"/>
  <c r="B52" i="7" l="1"/>
  <c r="B54" i="7" s="1"/>
</calcChain>
</file>

<file path=xl/sharedStrings.xml><?xml version="1.0" encoding="utf-8"?>
<sst xmlns="http://schemas.openxmlformats.org/spreadsheetml/2006/main" count="158" uniqueCount="142">
  <si>
    <t>Business Name</t>
  </si>
  <si>
    <t>Tax Year</t>
  </si>
  <si>
    <t>Purchase price of the home</t>
  </si>
  <si>
    <t>Less: The value of the land</t>
  </si>
  <si>
    <t>Basis for Home Depreciation</t>
  </si>
  <si>
    <t>Square footage used exclusively for business</t>
  </si>
  <si>
    <t>Total square footage of the home</t>
  </si>
  <si>
    <t>Business use percentage</t>
  </si>
  <si>
    <t>Mortgage Interest</t>
  </si>
  <si>
    <t>Real Estate/Property Taxes</t>
  </si>
  <si>
    <t>HOA Dues</t>
  </si>
  <si>
    <t>Hazard Insurance</t>
  </si>
  <si>
    <t>Rents</t>
  </si>
  <si>
    <t>Repairs &amp; Maintenance</t>
  </si>
  <si>
    <t>Internet</t>
  </si>
  <si>
    <t>Gas</t>
  </si>
  <si>
    <t>Electricity</t>
  </si>
  <si>
    <t>Water</t>
  </si>
  <si>
    <t>Other Expenses (specify below)</t>
  </si>
  <si>
    <t>Other - Description 1</t>
  </si>
  <si>
    <t>Other - Description 2</t>
  </si>
  <si>
    <t>Other - Description 3</t>
  </si>
  <si>
    <t>Other - Description 4</t>
  </si>
  <si>
    <t>Other - Description 5</t>
  </si>
  <si>
    <t>Home and Home Office Information</t>
  </si>
  <si>
    <t>Amount</t>
  </si>
  <si>
    <t>Insurance</t>
  </si>
  <si>
    <t>Private Mortgage Insurance (PMI)</t>
  </si>
  <si>
    <t>Utilities</t>
  </si>
  <si>
    <t>Other Expenses (Specify)</t>
  </si>
  <si>
    <t>Home Office Worksheet (Business Use of A Home)</t>
  </si>
  <si>
    <t>Indirect Expenses (Expenses for the House in Total)</t>
  </si>
  <si>
    <t>Home</t>
  </si>
  <si>
    <t xml:space="preserve">Cleaning </t>
  </si>
  <si>
    <t>Direct Expenses (used exclusively for the home office)</t>
  </si>
  <si>
    <t>Repairs Specific to the Office</t>
  </si>
  <si>
    <t>Telephone (only include your portion of your cell bill)</t>
  </si>
  <si>
    <t>Business Use Percentage (max 80%)</t>
  </si>
  <si>
    <t>Total</t>
  </si>
  <si>
    <t>Office-only phone line</t>
  </si>
  <si>
    <t>Total Deductions</t>
  </si>
  <si>
    <t>Only Edit Green Cells</t>
  </si>
  <si>
    <t>Depreciation Deduction</t>
  </si>
  <si>
    <t>Vehicle Mileage Worksheet (Business Use of A Vehicle</t>
  </si>
  <si>
    <t>Vehicle Details</t>
  </si>
  <si>
    <t>Vehicle 1</t>
  </si>
  <si>
    <t>Vehicle Description (Year, Make, Model)</t>
  </si>
  <si>
    <t>Purchase Price of the Vehicle</t>
  </si>
  <si>
    <t>Date You First Started Driving the Vehicle for Business</t>
  </si>
  <si>
    <t>Is the Vehicle Title in Your Name or the Name of Business?</t>
  </si>
  <si>
    <t>Personal</t>
  </si>
  <si>
    <t>Vehicle Mileage</t>
  </si>
  <si>
    <t>Total Miles Driven in the Year</t>
  </si>
  <si>
    <t>Business Use Percentage</t>
  </si>
  <si>
    <t>Mileage Deduction</t>
  </si>
  <si>
    <t>Vehicle Expenses</t>
  </si>
  <si>
    <t>Parking Fees</t>
  </si>
  <si>
    <t>Tolls</t>
  </si>
  <si>
    <t>Gasoline</t>
  </si>
  <si>
    <t>Repairs</t>
  </si>
  <si>
    <t>Maintenance</t>
  </si>
  <si>
    <t>Tires</t>
  </si>
  <si>
    <t>Car Washes</t>
  </si>
  <si>
    <t>Oil</t>
  </si>
  <si>
    <t>Vehicle Insurance</t>
  </si>
  <si>
    <t>Registration Fees</t>
  </si>
  <si>
    <t>Licensing Fees</t>
  </si>
  <si>
    <t>Property Taxes</t>
  </si>
  <si>
    <t>Other Expenses - 2 (Specify)</t>
  </si>
  <si>
    <t>Other Expenses - 3 (Specify)</t>
  </si>
  <si>
    <t>Total Actual Expenses</t>
  </si>
  <si>
    <t>Business Portion of Actual Expenses</t>
  </si>
  <si>
    <t>Higher Deduction Mileage vs Actual</t>
  </si>
  <si>
    <t>Operating Expenses</t>
  </si>
  <si>
    <t>Operating Expenses (CRNA SPECIFIC)</t>
  </si>
  <si>
    <t>Scenario</t>
  </si>
  <si>
    <t>IRS Treatment</t>
  </si>
  <si>
    <t>How It Appears on Taxes</t>
  </si>
  <si>
    <t>Reimbursement with receipts (accountable plan)</t>
  </si>
  <si>
    <t>Non-taxable income</t>
  </si>
  <si>
    <t>No income reported; deduct expenses</t>
  </si>
  <si>
    <t>Flat per diem or loose reimbursement</t>
  </si>
  <si>
    <t>Taxable income (non-accountable)</t>
  </si>
  <si>
    <t>Income on 1099; deduct actual expenses</t>
  </si>
  <si>
    <t>No documentation / no receipt request</t>
  </si>
  <si>
    <t>Taxable income</t>
  </si>
  <si>
    <t>Income reported; only business portion deductable</t>
  </si>
  <si>
    <t>1099 Reimbursements</t>
  </si>
  <si>
    <t>Travel &amp; Vehicle‑Related Expenses (excluding mileage logs—assume covered elsewhere)</t>
  </si>
  <si>
    <t>Airfare</t>
  </si>
  <si>
    <t>Rental Cars</t>
  </si>
  <si>
    <t>Parking</t>
  </si>
  <si>
    <t>Lodging (locum assignments - see reimbursement chart to the right)</t>
  </si>
  <si>
    <t>Lodging (conferences)</t>
  </si>
  <si>
    <t>Meals - Business Travel</t>
  </si>
  <si>
    <t>Licensing, Credentialing &amp; Professional Fees</t>
  </si>
  <si>
    <t>CRNA License Renewals</t>
  </si>
  <si>
    <t>DEA Registration Fees</t>
  </si>
  <si>
    <t>Board Prep / Examp Fees</t>
  </si>
  <si>
    <t>Memberships &amp; Association Dues</t>
  </si>
  <si>
    <t>Continuing Education &amp; Subscriptions</t>
  </si>
  <si>
    <t>CME/CEU Courses &amp; Conferences</t>
  </si>
  <si>
    <t>Medical Journals &amp; Professional Publications</t>
  </si>
  <si>
    <t>EMR or Billing Software Subscriptions</t>
  </si>
  <si>
    <t>Insurance &amp; Legal / Professional Service</t>
  </si>
  <si>
    <t>Malpractice Insurance Premiums</t>
  </si>
  <si>
    <t>Business Liability Insurance</t>
  </si>
  <si>
    <t>Legal &amp; Contract Reeview Fees</t>
  </si>
  <si>
    <t>BWM Fee</t>
  </si>
  <si>
    <t>Entity Formation Fees</t>
  </si>
  <si>
    <t>Equipment &amp; Supplies</t>
  </si>
  <si>
    <t>Medical Equipment</t>
  </si>
  <si>
    <t>PPE, Scrubs, Uniforms (required, not personal wear)</t>
  </si>
  <si>
    <t>De Minimis Equipment (&lt; $2,500 item)</t>
  </si>
  <si>
    <t>Office Admin, Postage &amp; Software</t>
  </si>
  <si>
    <t>Postage &amp; Shipping</t>
  </si>
  <si>
    <t>Software Tools</t>
  </si>
  <si>
    <t>Bank &amp; Merchant Credit Card Fees</t>
  </si>
  <si>
    <t>Contract Labor &amp; Outside Services</t>
  </si>
  <si>
    <t>Billing</t>
  </si>
  <si>
    <t>Locum Cover</t>
  </si>
  <si>
    <t>Taxes</t>
  </si>
  <si>
    <t>State LLC Registrations</t>
  </si>
  <si>
    <t>Payroll Service</t>
  </si>
  <si>
    <t>Laptop/Tablet</t>
  </si>
  <si>
    <t>Old Vehicle</t>
  </si>
  <si>
    <t>Other Expenses - Depreciation</t>
  </si>
  <si>
    <t xml:space="preserve">Mileage Rate for the Year </t>
  </si>
  <si>
    <t>Interest (Estimate)</t>
  </si>
  <si>
    <t>Vehicle</t>
  </si>
  <si>
    <t>Home Office</t>
  </si>
  <si>
    <t>Total Operating XP</t>
  </si>
  <si>
    <t>Total Expenses</t>
  </si>
  <si>
    <t>-Expense Allocated to Schedule C</t>
  </si>
  <si>
    <t>Hospital Credentialing Fees</t>
  </si>
  <si>
    <t>- 1/2 meals</t>
  </si>
  <si>
    <t>Office-Specific Equipment or Furnishings</t>
  </si>
  <si>
    <t>Months you owned the home in Tax Year</t>
  </si>
  <si>
    <t>Months the Home was used for business in Tax Year</t>
  </si>
  <si>
    <t>Amount of Business Miles You Drove in the Tax Year</t>
  </si>
  <si>
    <t>Amount of Personal Miles you Drove in the Tax Year</t>
  </si>
  <si>
    <t>Pass-Through Entity Tax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</si>
</sst>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$&quot;* #,##0_);_(&quot;$&quot;* \(#,##0\);_(&quot;$&quot;* &quot;-&quot;??_);_(@_)"/>
    <numFmt numFmtId="165" formatCode="_(* #,##0_);_(* \(#,##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rgb="FF262B2D"/>
      <name val="Century Schoolbook"/>
      <family val="1"/>
    </font>
    <font>
      <sz val="11"/>
      <color rgb="FF262B2D"/>
      <name val="Century Schoolbook"/>
      <family val="1"/>
    </font>
    <font>
      <b/>
      <sz val="14"/>
      <color rgb="FF262B2D"/>
      <name val="Century Schoolbook"/>
      <family val="1"/>
    </font>
    <font>
      <sz val="10"/>
      <color rgb="FF262B2D"/>
      <name val="Century Schoolbook"/>
      <family val="1"/>
    </font>
    <font>
      <i/>
      <sz val="11"/>
      <color rgb="FF262B2D"/>
      <name val="Century Schoolbook"/>
      <family val="1"/>
    </font>
    <font>
      <u val="singleAccounting"/>
      <sz val="11"/>
      <color rgb="FF262B2D"/>
      <name val="Century Schoolbook"/>
      <family val="1"/>
    </font>
    <font>
      <b/>
      <u val="doubleAccounting"/>
      <sz val="11"/>
      <color rgb="FF262B2D"/>
      <name val="Century Schoolbook"/>
      <family val="1"/>
    </font>
  </fonts>
  <fills count="7">
    <fill>
      <patternFill patternType="none"/>
    </fill>
    <fill>
      <patternFill patternType="gray125"/>
    </fill>
    <fill>
      <patternFill patternType="solid">
        <fgColor rgb="FFEEECE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5BA8B"/>
        <bgColor indexed="64"/>
      </patternFill>
    </fill>
    <fill>
      <patternFill patternType="solid">
        <fgColor rgb="FF282626"/>
        <bgColor indexed="64"/>
      </patternFill>
    </fill>
    <fill>
      <patternFill patternType="solid">
        <fgColor rgb="FF262B2D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81">
    <xf numFmtId="0" fontId="0" fillId="0" borderId="0" xfId="0"/>
    <xf numFmtId="44" fontId="3" fillId="3" borderId="0" xfId="0" applyNumberFormat="1" applyFont="1" applyFill="1" applyAlignment="1">
      <alignment wrapText="1"/>
    </xf>
    <xf numFmtId="44" fontId="4" fillId="2" borderId="0" xfId="1" applyFont="1" applyFill="1"/>
    <xf numFmtId="44" fontId="4" fillId="2" borderId="0" xfId="0" applyNumberFormat="1" applyFont="1" applyFill="1"/>
    <xf numFmtId="44" fontId="6" fillId="2" borderId="0" xfId="0" applyNumberFormat="1" applyFont="1" applyFill="1" applyAlignment="1">
      <alignment horizontal="right"/>
    </xf>
    <xf numFmtId="44" fontId="6" fillId="4" borderId="0" xfId="1" applyFont="1" applyFill="1" applyAlignment="1">
      <alignment horizontal="center"/>
    </xf>
    <xf numFmtId="44" fontId="4" fillId="2" borderId="0" xfId="0" applyNumberFormat="1" applyFont="1" applyFill="1" applyAlignment="1">
      <alignment horizontal="right"/>
    </xf>
    <xf numFmtId="44" fontId="4" fillId="2" borderId="0" xfId="1" applyFont="1" applyFill="1" applyAlignment="1">
      <alignment horizontal="center"/>
    </xf>
    <xf numFmtId="44" fontId="4" fillId="2" borderId="0" xfId="0" applyNumberFormat="1" applyFont="1" applyFill="1" applyAlignment="1">
      <alignment horizontal="center"/>
    </xf>
    <xf numFmtId="44" fontId="3" fillId="2" borderId="2" xfId="0" applyNumberFormat="1" applyFont="1" applyFill="1" applyBorder="1"/>
    <xf numFmtId="44" fontId="3" fillId="2" borderId="12" xfId="0" applyNumberFormat="1" applyFont="1" applyFill="1" applyBorder="1"/>
    <xf numFmtId="44" fontId="4" fillId="2" borderId="17" xfId="0" applyNumberFormat="1" applyFont="1" applyFill="1" applyBorder="1" applyAlignment="1">
      <alignment horizontal="right"/>
    </xf>
    <xf numFmtId="44" fontId="4" fillId="4" borderId="1" xfId="1" applyFont="1" applyFill="1" applyBorder="1" applyAlignment="1">
      <alignment horizontal="center"/>
    </xf>
    <xf numFmtId="44" fontId="4" fillId="2" borderId="1" xfId="0" applyNumberFormat="1" applyFont="1" applyFill="1" applyBorder="1" applyAlignment="1">
      <alignment horizontal="right"/>
    </xf>
    <xf numFmtId="44" fontId="3" fillId="2" borderId="11" xfId="0" applyNumberFormat="1" applyFont="1" applyFill="1" applyBorder="1"/>
    <xf numFmtId="44" fontId="4" fillId="2" borderId="3" xfId="0" applyNumberFormat="1" applyFont="1" applyFill="1" applyBorder="1" applyAlignment="1">
      <alignment horizontal="right"/>
    </xf>
    <xf numFmtId="3" fontId="4" fillId="4" borderId="4" xfId="1" applyNumberFormat="1" applyFont="1" applyFill="1" applyBorder="1" applyAlignment="1">
      <alignment horizontal="center"/>
    </xf>
    <xf numFmtId="44" fontId="4" fillId="2" borderId="5" xfId="0" applyNumberFormat="1" applyFont="1" applyFill="1" applyBorder="1" applyAlignment="1">
      <alignment horizontal="right"/>
    </xf>
    <xf numFmtId="3" fontId="4" fillId="4" borderId="6" xfId="1" applyNumberFormat="1" applyFont="1" applyFill="1" applyBorder="1" applyAlignment="1">
      <alignment horizontal="center"/>
    </xf>
    <xf numFmtId="3" fontId="4" fillId="2" borderId="6" xfId="1" applyNumberFormat="1" applyFont="1" applyFill="1" applyBorder="1" applyAlignment="1">
      <alignment horizontal="center"/>
    </xf>
    <xf numFmtId="39" fontId="4" fillId="2" borderId="6" xfId="2" applyNumberFormat="1" applyFont="1" applyFill="1" applyBorder="1" applyAlignment="1">
      <alignment horizontal="center"/>
    </xf>
    <xf numFmtId="44" fontId="4" fillId="2" borderId="18" xfId="0" applyNumberFormat="1" applyFont="1" applyFill="1" applyBorder="1" applyAlignment="1">
      <alignment horizontal="right"/>
    </xf>
    <xf numFmtId="39" fontId="4" fillId="2" borderId="19" xfId="1" applyNumberFormat="1" applyFont="1" applyFill="1" applyBorder="1" applyAlignment="1">
      <alignment horizontal="center"/>
    </xf>
    <xf numFmtId="44" fontId="3" fillId="2" borderId="16" xfId="0" applyNumberFormat="1" applyFont="1" applyFill="1" applyBorder="1" applyAlignment="1">
      <alignment horizontal="right"/>
    </xf>
    <xf numFmtId="164" fontId="3" fillId="2" borderId="20" xfId="1" applyNumberFormat="1" applyFont="1" applyFill="1" applyBorder="1" applyAlignment="1">
      <alignment horizontal="center"/>
    </xf>
    <xf numFmtId="44" fontId="3" fillId="2" borderId="0" xfId="0" applyNumberFormat="1" applyFont="1" applyFill="1" applyAlignment="1">
      <alignment horizontal="right"/>
    </xf>
    <xf numFmtId="44" fontId="3" fillId="2" borderId="0" xfId="1" applyFont="1" applyFill="1" applyBorder="1" applyAlignment="1">
      <alignment horizontal="center"/>
    </xf>
    <xf numFmtId="44" fontId="4" fillId="2" borderId="21" xfId="0" applyNumberFormat="1" applyFont="1" applyFill="1" applyBorder="1" applyAlignment="1">
      <alignment horizontal="right"/>
    </xf>
    <xf numFmtId="44" fontId="3" fillId="2" borderId="5" xfId="0" applyNumberFormat="1" applyFont="1" applyFill="1" applyBorder="1" applyAlignment="1">
      <alignment horizontal="right"/>
    </xf>
    <xf numFmtId="43" fontId="4" fillId="6" borderId="6" xfId="1" applyNumberFormat="1" applyFont="1" applyFill="1" applyBorder="1" applyAlignment="1">
      <alignment horizontal="center"/>
    </xf>
    <xf numFmtId="44" fontId="7" fillId="2" borderId="5" xfId="0" applyNumberFormat="1" applyFont="1" applyFill="1" applyBorder="1" applyAlignment="1">
      <alignment horizontal="right"/>
    </xf>
    <xf numFmtId="44" fontId="3" fillId="2" borderId="14" xfId="0" applyNumberFormat="1" applyFont="1" applyFill="1" applyBorder="1" applyAlignment="1">
      <alignment horizontal="right"/>
    </xf>
    <xf numFmtId="44" fontId="3" fillId="2" borderId="14" xfId="0" applyNumberFormat="1" applyFont="1" applyFill="1" applyBorder="1"/>
    <xf numFmtId="164" fontId="4" fillId="4" borderId="1" xfId="1" applyNumberFormat="1" applyFont="1" applyFill="1" applyBorder="1" applyAlignment="1">
      <alignment horizontal="center"/>
    </xf>
    <xf numFmtId="14" fontId="4" fillId="4" borderId="1" xfId="1" applyNumberFormat="1" applyFont="1" applyFill="1" applyBorder="1" applyAlignment="1">
      <alignment horizontal="center"/>
    </xf>
    <xf numFmtId="164" fontId="4" fillId="4" borderId="4" xfId="1" applyNumberFormat="1" applyFont="1" applyFill="1" applyBorder="1" applyAlignment="1">
      <alignment horizontal="center"/>
    </xf>
    <xf numFmtId="165" fontId="4" fillId="4" borderId="22" xfId="1" applyNumberFormat="1" applyFont="1" applyFill="1" applyBorder="1" applyAlignment="1">
      <alignment horizontal="center"/>
    </xf>
    <xf numFmtId="165" fontId="4" fillId="4" borderId="6" xfId="1" applyNumberFormat="1" applyFont="1" applyFill="1" applyBorder="1" applyAlignment="1">
      <alignment horizontal="center"/>
    </xf>
    <xf numFmtId="165" fontId="4" fillId="4" borderId="19" xfId="1" applyNumberFormat="1" applyFont="1" applyFill="1" applyBorder="1" applyAlignment="1">
      <alignment horizontal="center"/>
    </xf>
    <xf numFmtId="164" fontId="3" fillId="2" borderId="2" xfId="1" applyNumberFormat="1" applyFont="1" applyFill="1" applyBorder="1" applyAlignment="1">
      <alignment horizontal="center"/>
    </xf>
    <xf numFmtId="164" fontId="3" fillId="2" borderId="2" xfId="0" applyNumberFormat="1" applyFont="1" applyFill="1" applyBorder="1"/>
    <xf numFmtId="164" fontId="4" fillId="4" borderId="6" xfId="1" applyNumberFormat="1" applyFont="1" applyFill="1" applyBorder="1" applyAlignment="1">
      <alignment horizontal="center"/>
    </xf>
    <xf numFmtId="43" fontId="4" fillId="4" borderId="6" xfId="1" applyNumberFormat="1" applyFont="1" applyFill="1" applyBorder="1" applyAlignment="1">
      <alignment horizontal="center"/>
    </xf>
    <xf numFmtId="164" fontId="3" fillId="2" borderId="10" xfId="1" applyNumberFormat="1" applyFont="1" applyFill="1" applyBorder="1" applyAlignment="1">
      <alignment horizontal="center"/>
    </xf>
    <xf numFmtId="44" fontId="4" fillId="2" borderId="13" xfId="0" applyNumberFormat="1" applyFont="1" applyFill="1" applyBorder="1" applyAlignment="1">
      <alignment horizontal="right"/>
    </xf>
    <xf numFmtId="44" fontId="7" fillId="2" borderId="7" xfId="0" applyNumberFormat="1" applyFont="1" applyFill="1" applyBorder="1" applyAlignment="1">
      <alignment horizontal="right"/>
    </xf>
    <xf numFmtId="44" fontId="3" fillId="2" borderId="9" xfId="0" applyNumberFormat="1" applyFont="1" applyFill="1" applyBorder="1" applyAlignment="1">
      <alignment horizontal="right"/>
    </xf>
    <xf numFmtId="44" fontId="3" fillId="2" borderId="10" xfId="1" applyFont="1" applyFill="1" applyBorder="1" applyAlignment="1">
      <alignment horizontal="center"/>
    </xf>
    <xf numFmtId="44" fontId="4" fillId="2" borderId="7" xfId="0" applyNumberFormat="1" applyFont="1" applyFill="1" applyBorder="1" applyAlignment="1">
      <alignment horizontal="right"/>
    </xf>
    <xf numFmtId="44" fontId="3" fillId="2" borderId="2" xfId="1" applyFont="1" applyFill="1" applyBorder="1" applyAlignment="1">
      <alignment horizontal="center"/>
    </xf>
    <xf numFmtId="43" fontId="4" fillId="4" borderId="1" xfId="1" applyNumberFormat="1" applyFont="1" applyFill="1" applyBorder="1" applyAlignment="1">
      <alignment horizontal="center"/>
    </xf>
    <xf numFmtId="43" fontId="4" fillId="2" borderId="13" xfId="2" applyNumberFormat="1" applyFont="1" applyFill="1" applyBorder="1" applyAlignment="1">
      <alignment horizontal="center"/>
    </xf>
    <xf numFmtId="43" fontId="3" fillId="2" borderId="15" xfId="1" applyNumberFormat="1" applyFont="1" applyFill="1" applyBorder="1" applyAlignment="1">
      <alignment horizontal="center"/>
    </xf>
    <xf numFmtId="43" fontId="4" fillId="2" borderId="0" xfId="1" applyNumberFormat="1" applyFont="1" applyFill="1" applyAlignment="1">
      <alignment horizontal="center"/>
    </xf>
    <xf numFmtId="43" fontId="3" fillId="2" borderId="2" xfId="0" applyNumberFormat="1" applyFont="1" applyFill="1" applyBorder="1"/>
    <xf numFmtId="43" fontId="4" fillId="4" borderId="4" xfId="1" applyNumberFormat="1" applyFont="1" applyFill="1" applyBorder="1" applyAlignment="1">
      <alignment horizontal="center"/>
    </xf>
    <xf numFmtId="43" fontId="4" fillId="5" borderId="6" xfId="1" applyNumberFormat="1" applyFont="1" applyFill="1" applyBorder="1" applyAlignment="1">
      <alignment horizontal="right"/>
    </xf>
    <xf numFmtId="43" fontId="4" fillId="5" borderId="6" xfId="1" applyNumberFormat="1" applyFont="1" applyFill="1" applyBorder="1" applyAlignment="1">
      <alignment horizontal="center"/>
    </xf>
    <xf numFmtId="43" fontId="4" fillId="4" borderId="8" xfId="1" applyNumberFormat="1" applyFont="1" applyFill="1" applyBorder="1" applyAlignment="1">
      <alignment horizontal="center"/>
    </xf>
    <xf numFmtId="43" fontId="3" fillId="2" borderId="10" xfId="1" applyNumberFormat="1" applyFont="1" applyFill="1" applyBorder="1" applyAlignment="1">
      <alignment horizontal="center"/>
    </xf>
    <xf numFmtId="43" fontId="3" fillId="2" borderId="12" xfId="0" applyNumberFormat="1" applyFont="1" applyFill="1" applyBorder="1"/>
    <xf numFmtId="43" fontId="4" fillId="4" borderId="4" xfId="2" applyNumberFormat="1" applyFont="1" applyFill="1" applyBorder="1" applyAlignment="1">
      <alignment horizontal="center"/>
    </xf>
    <xf numFmtId="44" fontId="3" fillId="2" borderId="1" xfId="0" applyNumberFormat="1" applyFont="1" applyFill="1" applyBorder="1"/>
    <xf numFmtId="44" fontId="4" fillId="2" borderId="1" xfId="0" applyNumberFormat="1" applyFont="1" applyFill="1" applyBorder="1"/>
    <xf numFmtId="44" fontId="4" fillId="6" borderId="4" xfId="1" applyFont="1" applyFill="1" applyBorder="1" applyAlignment="1">
      <alignment horizontal="center"/>
    </xf>
    <xf numFmtId="165" fontId="4" fillId="4" borderId="6" xfId="1" applyNumberFormat="1" applyFont="1" applyFill="1" applyBorder="1" applyAlignment="1">
      <alignment horizontal="right"/>
    </xf>
    <xf numFmtId="165" fontId="4" fillId="5" borderId="6" xfId="1" applyNumberFormat="1" applyFont="1" applyFill="1" applyBorder="1" applyAlignment="1">
      <alignment horizontal="center"/>
    </xf>
    <xf numFmtId="165" fontId="4" fillId="6" borderId="6" xfId="1" applyNumberFormat="1" applyFont="1" applyFill="1" applyBorder="1" applyAlignment="1">
      <alignment horizontal="center"/>
    </xf>
    <xf numFmtId="44" fontId="3" fillId="2" borderId="3" xfId="0" applyNumberFormat="1" applyFont="1" applyFill="1" applyBorder="1" applyAlignment="1">
      <alignment horizontal="right" wrapText="1"/>
    </xf>
    <xf numFmtId="44" fontId="4" fillId="2" borderId="5" xfId="0" applyNumberFormat="1" applyFont="1" applyFill="1" applyBorder="1" applyAlignment="1">
      <alignment horizontal="right" wrapText="1"/>
    </xf>
    <xf numFmtId="165" fontId="4" fillId="2" borderId="0" xfId="1" applyNumberFormat="1" applyFont="1" applyFill="1" applyAlignment="1">
      <alignment horizontal="center"/>
    </xf>
    <xf numFmtId="44" fontId="4" fillId="2" borderId="16" xfId="0" applyNumberFormat="1" applyFont="1" applyFill="1" applyBorder="1" applyAlignment="1">
      <alignment horizontal="right"/>
    </xf>
    <xf numFmtId="164" fontId="4" fillId="2" borderId="20" xfId="1" applyNumberFormat="1" applyFont="1" applyFill="1" applyBorder="1" applyAlignment="1">
      <alignment horizontal="center"/>
    </xf>
    <xf numFmtId="165" fontId="8" fillId="2" borderId="0" xfId="1" applyNumberFormat="1" applyFont="1" applyFill="1"/>
    <xf numFmtId="164" fontId="9" fillId="2" borderId="0" xfId="1" applyNumberFormat="1" applyFont="1" applyFill="1"/>
    <xf numFmtId="44" fontId="4" fillId="2" borderId="0" xfId="0" quotePrefix="1" applyNumberFormat="1" applyFont="1" applyFill="1" applyAlignment="1">
      <alignment horizontal="right"/>
    </xf>
    <xf numFmtId="165" fontId="4" fillId="2" borderId="0" xfId="1" applyNumberFormat="1" applyFont="1" applyFill="1" applyBorder="1" applyAlignment="1">
      <alignment horizontal="center"/>
    </xf>
    <xf numFmtId="49" fontId="4" fillId="4" borderId="0" xfId="1" quotePrefix="1" applyNumberFormat="1" applyFont="1" applyFill="1" applyAlignment="1">
      <alignment horizontal="center"/>
    </xf>
    <xf numFmtId="44" fontId="4" fillId="2" borderId="1" xfId="0" applyNumberFormat="1" applyFont="1" applyFill="1" applyBorder="1" applyAlignment="1">
      <alignment wrapText="1"/>
    </xf>
    <xf numFmtId="44" fontId="5" fillId="2" borderId="0" xfId="0" applyNumberFormat="1" applyFont="1" applyFill="1" applyAlignment="1">
      <alignment horizontal="center" wrapText="1"/>
    </xf>
    <xf numFmtId="44" fontId="3" fillId="2" borderId="1" xfId="0" applyNumberFormat="1" applyFont="1" applyFill="1" applyBorder="1" applyAlignment="1">
      <alignment horizontal="center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9" defaultPivotStyle="PivotStyleLight16"/>
  <colors>
    <mruColors>
      <color rgb="FFEEECE1"/>
      <color rgb="FF262B2D"/>
      <color rgb="FF282626"/>
      <color rgb="FF05BA8B"/>
      <color rgb="FF2F493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79D558-F81D-4E8E-87C4-6360D92ADDCB}">
  <dimension ref="A1:C60"/>
  <sheetViews>
    <sheetView zoomScale="160" zoomScaleNormal="160" workbookViewId="0">
      <selection activeCell="B4" sqref="B4"/>
    </sheetView>
  </sheetViews>
  <sheetFormatPr baseColWidth="10" defaultColWidth="8.83203125" defaultRowHeight="14" x14ac:dyDescent="0.15"/>
  <cols>
    <col min="1" max="1" width="62" style="6" customWidth="1"/>
    <col min="2" max="2" width="22.5" style="2" customWidth="1"/>
    <col min="3" max="3" width="54.83203125" style="3" bestFit="1" customWidth="1"/>
    <col min="4" max="4" width="8.83203125" style="3"/>
    <col min="5" max="5" width="52.5" style="3" bestFit="1" customWidth="1"/>
    <col min="6" max="6" width="37.1640625" style="3" bestFit="1" customWidth="1"/>
    <col min="7" max="7" width="54.83203125" style="3" bestFit="1" customWidth="1"/>
    <col min="8" max="16384" width="8.83203125" style="3"/>
  </cols>
  <sheetData>
    <row r="1" spans="1:3" ht="15" x14ac:dyDescent="0.15">
      <c r="A1" s="1" t="s">
        <v>41</v>
      </c>
    </row>
    <row r="2" spans="1:3" ht="18" x14ac:dyDescent="0.2">
      <c r="A2" s="79" t="s">
        <v>74</v>
      </c>
      <c r="B2" s="79"/>
    </row>
    <row r="3" spans="1:3" x14ac:dyDescent="0.15">
      <c r="A3" s="4" t="s">
        <v>0</v>
      </c>
      <c r="B3" s="5"/>
      <c r="C3" s="8"/>
    </row>
    <row r="4" spans="1:3" x14ac:dyDescent="0.15">
      <c r="A4" s="6" t="s">
        <v>1</v>
      </c>
      <c r="B4" s="5"/>
      <c r="C4" s="8"/>
    </row>
    <row r="5" spans="1:3" x14ac:dyDescent="0.15">
      <c r="B5" s="7"/>
      <c r="C5" s="8"/>
    </row>
    <row r="6" spans="1:3" ht="15" thickBot="1" x14ac:dyDescent="0.2">
      <c r="B6" s="7"/>
      <c r="C6" s="8"/>
    </row>
    <row r="7" spans="1:3" ht="15" thickBot="1" x14ac:dyDescent="0.2">
      <c r="A7" s="14" t="s">
        <v>73</v>
      </c>
      <c r="B7" s="9" t="s">
        <v>25</v>
      </c>
      <c r="C7" s="8"/>
    </row>
    <row r="8" spans="1:3" ht="30" x14ac:dyDescent="0.15">
      <c r="A8" s="68" t="s">
        <v>88</v>
      </c>
      <c r="B8" s="64"/>
      <c r="C8" s="8"/>
    </row>
    <row r="9" spans="1:3" x14ac:dyDescent="0.15">
      <c r="A9" s="17" t="s">
        <v>89</v>
      </c>
      <c r="B9" s="41"/>
      <c r="C9" s="8"/>
    </row>
    <row r="10" spans="1:3" x14ac:dyDescent="0.15">
      <c r="A10" s="17" t="s">
        <v>90</v>
      </c>
      <c r="B10" s="37"/>
      <c r="C10" s="8"/>
    </row>
    <row r="11" spans="1:3" x14ac:dyDescent="0.15">
      <c r="A11" s="17" t="s">
        <v>57</v>
      </c>
      <c r="B11" s="65"/>
      <c r="C11" s="8"/>
    </row>
    <row r="12" spans="1:3" x14ac:dyDescent="0.15">
      <c r="A12" s="17" t="s">
        <v>91</v>
      </c>
      <c r="B12" s="37"/>
      <c r="C12" s="8"/>
    </row>
    <row r="13" spans="1:3" ht="15" x14ac:dyDescent="0.15">
      <c r="A13" s="69" t="s">
        <v>92</v>
      </c>
      <c r="B13" s="37"/>
      <c r="C13" s="8"/>
    </row>
    <row r="14" spans="1:3" x14ac:dyDescent="0.15">
      <c r="A14" s="17" t="s">
        <v>93</v>
      </c>
      <c r="B14" s="37"/>
      <c r="C14" s="8"/>
    </row>
    <row r="15" spans="1:3" x14ac:dyDescent="0.15">
      <c r="A15" s="17" t="s">
        <v>94</v>
      </c>
      <c r="B15" s="37"/>
      <c r="C15" s="8"/>
    </row>
    <row r="16" spans="1:3" x14ac:dyDescent="0.15">
      <c r="A16" s="28" t="s">
        <v>95</v>
      </c>
      <c r="B16" s="66"/>
      <c r="C16" s="8"/>
    </row>
    <row r="17" spans="1:3" x14ac:dyDescent="0.15">
      <c r="A17" s="17" t="s">
        <v>96</v>
      </c>
      <c r="B17" s="37"/>
      <c r="C17" s="8"/>
    </row>
    <row r="18" spans="1:3" x14ac:dyDescent="0.15">
      <c r="A18" s="17" t="s">
        <v>97</v>
      </c>
      <c r="B18" s="37"/>
      <c r="C18" s="8"/>
    </row>
    <row r="19" spans="1:3" x14ac:dyDescent="0.15">
      <c r="A19" s="17" t="s">
        <v>134</v>
      </c>
      <c r="B19" s="37"/>
      <c r="C19" s="8"/>
    </row>
    <row r="20" spans="1:3" x14ac:dyDescent="0.15">
      <c r="A20" s="17" t="s">
        <v>98</v>
      </c>
      <c r="B20" s="37"/>
      <c r="C20" s="8"/>
    </row>
    <row r="21" spans="1:3" x14ac:dyDescent="0.15">
      <c r="A21" s="17" t="s">
        <v>99</v>
      </c>
      <c r="B21" s="37"/>
      <c r="C21" s="8"/>
    </row>
    <row r="22" spans="1:3" x14ac:dyDescent="0.15">
      <c r="A22" s="28" t="s">
        <v>100</v>
      </c>
      <c r="B22" s="66"/>
      <c r="C22" s="8"/>
    </row>
    <row r="23" spans="1:3" x14ac:dyDescent="0.15">
      <c r="A23" s="17" t="s">
        <v>101</v>
      </c>
      <c r="B23" s="37"/>
      <c r="C23" s="8"/>
    </row>
    <row r="24" spans="1:3" x14ac:dyDescent="0.15">
      <c r="A24" s="17" t="s">
        <v>102</v>
      </c>
      <c r="B24" s="37"/>
      <c r="C24" s="8"/>
    </row>
    <row r="25" spans="1:3" x14ac:dyDescent="0.15">
      <c r="A25" s="17" t="s">
        <v>103</v>
      </c>
      <c r="B25" s="37"/>
      <c r="C25" s="8"/>
    </row>
    <row r="26" spans="1:3" x14ac:dyDescent="0.15">
      <c r="A26" s="28" t="s">
        <v>104</v>
      </c>
      <c r="B26" s="66"/>
      <c r="C26" s="8"/>
    </row>
    <row r="27" spans="1:3" x14ac:dyDescent="0.15">
      <c r="A27" s="17" t="s">
        <v>105</v>
      </c>
      <c r="B27" s="37"/>
      <c r="C27" s="8"/>
    </row>
    <row r="28" spans="1:3" x14ac:dyDescent="0.15">
      <c r="A28" s="17" t="s">
        <v>106</v>
      </c>
      <c r="B28" s="65"/>
      <c r="C28" s="8"/>
    </row>
    <row r="29" spans="1:3" x14ac:dyDescent="0.15">
      <c r="A29" s="17" t="s">
        <v>107</v>
      </c>
      <c r="B29" s="37"/>
      <c r="C29" s="8"/>
    </row>
    <row r="30" spans="1:3" x14ac:dyDescent="0.15">
      <c r="A30" s="17" t="s">
        <v>108</v>
      </c>
      <c r="B30" s="37"/>
      <c r="C30" s="8"/>
    </row>
    <row r="31" spans="1:3" x14ac:dyDescent="0.15">
      <c r="A31" s="17" t="s">
        <v>109</v>
      </c>
      <c r="B31" s="37"/>
      <c r="C31" s="8"/>
    </row>
    <row r="32" spans="1:3" x14ac:dyDescent="0.15">
      <c r="A32" s="28" t="s">
        <v>110</v>
      </c>
      <c r="B32" s="67"/>
      <c r="C32" s="8"/>
    </row>
    <row r="33" spans="1:3" x14ac:dyDescent="0.15">
      <c r="A33" s="17" t="s">
        <v>111</v>
      </c>
      <c r="B33" s="37"/>
      <c r="C33" s="8"/>
    </row>
    <row r="34" spans="1:3" x14ac:dyDescent="0.15">
      <c r="A34" s="17" t="s">
        <v>112</v>
      </c>
      <c r="B34" s="37"/>
      <c r="C34" s="8"/>
    </row>
    <row r="35" spans="1:3" x14ac:dyDescent="0.15">
      <c r="A35" s="17" t="s">
        <v>124</v>
      </c>
      <c r="B35" s="37"/>
      <c r="C35" s="8"/>
    </row>
    <row r="36" spans="1:3" x14ac:dyDescent="0.15">
      <c r="A36" s="17" t="s">
        <v>113</v>
      </c>
      <c r="B36" s="37"/>
      <c r="C36" s="8"/>
    </row>
    <row r="37" spans="1:3" x14ac:dyDescent="0.15">
      <c r="A37" s="28" t="s">
        <v>114</v>
      </c>
      <c r="B37" s="67"/>
      <c r="C37" s="8"/>
    </row>
    <row r="38" spans="1:3" x14ac:dyDescent="0.15">
      <c r="A38" s="17" t="s">
        <v>115</v>
      </c>
      <c r="B38" s="37"/>
      <c r="C38" s="8"/>
    </row>
    <row r="39" spans="1:3" x14ac:dyDescent="0.15">
      <c r="A39" s="17" t="s">
        <v>116</v>
      </c>
      <c r="B39" s="37"/>
      <c r="C39" s="8"/>
    </row>
    <row r="40" spans="1:3" x14ac:dyDescent="0.15">
      <c r="A40" s="17" t="s">
        <v>117</v>
      </c>
      <c r="B40" s="37"/>
      <c r="C40" s="8"/>
    </row>
    <row r="41" spans="1:3" x14ac:dyDescent="0.15">
      <c r="A41" s="28" t="s">
        <v>118</v>
      </c>
      <c r="B41" s="67"/>
      <c r="C41" s="8"/>
    </row>
    <row r="42" spans="1:3" x14ac:dyDescent="0.15">
      <c r="A42" s="17" t="s">
        <v>119</v>
      </c>
      <c r="B42" s="37"/>
    </row>
    <row r="43" spans="1:3" x14ac:dyDescent="0.15">
      <c r="A43" s="17" t="s">
        <v>123</v>
      </c>
      <c r="B43" s="37"/>
    </row>
    <row r="44" spans="1:3" x14ac:dyDescent="0.15">
      <c r="A44" s="17" t="s">
        <v>120</v>
      </c>
      <c r="B44" s="37"/>
    </row>
    <row r="45" spans="1:3" x14ac:dyDescent="0.15">
      <c r="A45" s="28" t="s">
        <v>121</v>
      </c>
      <c r="B45" s="67"/>
    </row>
    <row r="46" spans="1:3" x14ac:dyDescent="0.15">
      <c r="A46" s="17" t="s">
        <v>141</v>
      </c>
      <c r="B46" s="37"/>
    </row>
    <row r="47" spans="1:3" x14ac:dyDescent="0.15">
      <c r="A47" s="17" t="s">
        <v>122</v>
      </c>
      <c r="B47" s="37"/>
    </row>
    <row r="48" spans="1:3" ht="15" thickBot="1" x14ac:dyDescent="0.2">
      <c r="A48" s="17" t="s">
        <v>120</v>
      </c>
      <c r="B48" s="37"/>
    </row>
    <row r="49" spans="1:3" ht="15" thickBot="1" x14ac:dyDescent="0.2">
      <c r="A49" s="71" t="s">
        <v>131</v>
      </c>
      <c r="B49" s="72">
        <f>SUM(B8:B48)</f>
        <v>0</v>
      </c>
    </row>
    <row r="50" spans="1:3" x14ac:dyDescent="0.15">
      <c r="A50" s="75" t="s">
        <v>133</v>
      </c>
      <c r="B50" s="76"/>
    </row>
    <row r="51" spans="1:3" x14ac:dyDescent="0.15">
      <c r="A51" s="75" t="s">
        <v>135</v>
      </c>
      <c r="B51" s="76"/>
    </row>
    <row r="52" spans="1:3" x14ac:dyDescent="0.15">
      <c r="A52" s="6" t="s">
        <v>129</v>
      </c>
      <c r="B52" s="70" t="e">
        <f>Vehicle!B42</f>
        <v>#DIV/0!</v>
      </c>
    </row>
    <row r="53" spans="1:3" ht="17" x14ac:dyDescent="0.3">
      <c r="A53" s="6" t="s">
        <v>130</v>
      </c>
      <c r="B53" s="73" t="e">
        <f>'Home Office'!C51</f>
        <v>#DIV/0!</v>
      </c>
    </row>
    <row r="54" spans="1:3" ht="17" x14ac:dyDescent="0.3">
      <c r="A54" s="25" t="s">
        <v>132</v>
      </c>
      <c r="B54" s="74" t="e">
        <f>SUM(B49:B53)</f>
        <v>#DIV/0!</v>
      </c>
    </row>
    <row r="56" spans="1:3" x14ac:dyDescent="0.15">
      <c r="A56" s="80" t="s">
        <v>87</v>
      </c>
      <c r="B56" s="80"/>
      <c r="C56" s="80"/>
    </row>
    <row r="57" spans="1:3" x14ac:dyDescent="0.15">
      <c r="A57" s="62" t="s">
        <v>75</v>
      </c>
      <c r="B57" s="62" t="s">
        <v>76</v>
      </c>
      <c r="C57" s="62" t="s">
        <v>77</v>
      </c>
    </row>
    <row r="58" spans="1:3" x14ac:dyDescent="0.15">
      <c r="A58" s="63" t="s">
        <v>78</v>
      </c>
      <c r="B58" s="63" t="s">
        <v>79</v>
      </c>
      <c r="C58" s="63" t="s">
        <v>80</v>
      </c>
    </row>
    <row r="59" spans="1:3" ht="30" x14ac:dyDescent="0.15">
      <c r="A59" s="63" t="s">
        <v>81</v>
      </c>
      <c r="B59" s="78" t="s">
        <v>82</v>
      </c>
      <c r="C59" s="63" t="s">
        <v>83</v>
      </c>
    </row>
    <row r="60" spans="1:3" x14ac:dyDescent="0.15">
      <c r="A60" s="63" t="s">
        <v>84</v>
      </c>
      <c r="B60" s="63" t="s">
        <v>85</v>
      </c>
      <c r="C60" s="63" t="s">
        <v>86</v>
      </c>
    </row>
  </sheetData>
  <mergeCells count="2">
    <mergeCell ref="A2:B2"/>
    <mergeCell ref="A56:C5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CC0B00-83C7-494B-9814-D379227EBA3D}">
  <dimension ref="A1:B42"/>
  <sheetViews>
    <sheetView tabSelected="1" topLeftCell="A14" zoomScale="160" zoomScaleNormal="160" workbookViewId="0">
      <selection activeCell="D25" sqref="D25"/>
    </sheetView>
  </sheetViews>
  <sheetFormatPr baseColWidth="10" defaultColWidth="8.6640625" defaultRowHeight="14" x14ac:dyDescent="0.15"/>
  <cols>
    <col min="1" max="1" width="64.1640625" style="6" bestFit="1" customWidth="1"/>
    <col min="2" max="2" width="13.1640625" style="2" bestFit="1" customWidth="1"/>
    <col min="3" max="16384" width="8.6640625" style="3"/>
  </cols>
  <sheetData>
    <row r="1" spans="1:2" ht="15" x14ac:dyDescent="0.15">
      <c r="A1" s="1" t="s">
        <v>41</v>
      </c>
    </row>
    <row r="2" spans="1:2" ht="18" x14ac:dyDescent="0.2">
      <c r="A2" s="79" t="s">
        <v>43</v>
      </c>
      <c r="B2" s="79"/>
    </row>
    <row r="3" spans="1:2" x14ac:dyDescent="0.15">
      <c r="A3" s="4" t="s">
        <v>0</v>
      </c>
      <c r="B3" s="5"/>
    </row>
    <row r="4" spans="1:2" x14ac:dyDescent="0.15">
      <c r="A4" s="6" t="s">
        <v>1</v>
      </c>
      <c r="B4" s="5"/>
    </row>
    <row r="5" spans="1:2" ht="15" thickBot="1" x14ac:dyDescent="0.2">
      <c r="B5" s="7"/>
    </row>
    <row r="6" spans="1:2" ht="15" thickBot="1" x14ac:dyDescent="0.2">
      <c r="A6" s="9" t="s">
        <v>44</v>
      </c>
      <c r="B6" s="10" t="s">
        <v>45</v>
      </c>
    </row>
    <row r="7" spans="1:2" x14ac:dyDescent="0.15">
      <c r="A7" s="11" t="s">
        <v>46</v>
      </c>
      <c r="B7" s="12" t="s">
        <v>125</v>
      </c>
    </row>
    <row r="8" spans="1:2" x14ac:dyDescent="0.15">
      <c r="A8" s="13" t="s">
        <v>47</v>
      </c>
      <c r="B8" s="33">
        <v>0</v>
      </c>
    </row>
    <row r="9" spans="1:2" x14ac:dyDescent="0.15">
      <c r="A9" s="13" t="s">
        <v>48</v>
      </c>
      <c r="B9" s="34"/>
    </row>
    <row r="10" spans="1:2" x14ac:dyDescent="0.15">
      <c r="A10" s="13" t="s">
        <v>49</v>
      </c>
      <c r="B10" s="12" t="s">
        <v>50</v>
      </c>
    </row>
    <row r="11" spans="1:2" ht="15" thickBot="1" x14ac:dyDescent="0.2">
      <c r="B11" s="7"/>
    </row>
    <row r="12" spans="1:2" ht="15" thickBot="1" x14ac:dyDescent="0.2">
      <c r="A12" s="14" t="s">
        <v>51</v>
      </c>
      <c r="B12" s="9" t="s">
        <v>25</v>
      </c>
    </row>
    <row r="13" spans="1:2" x14ac:dyDescent="0.15">
      <c r="A13" s="15" t="s">
        <v>139</v>
      </c>
      <c r="B13" s="16"/>
    </row>
    <row r="14" spans="1:2" x14ac:dyDescent="0.15">
      <c r="A14" s="17" t="s">
        <v>140</v>
      </c>
      <c r="B14" s="18"/>
    </row>
    <row r="15" spans="1:2" x14ac:dyDescent="0.15">
      <c r="A15" s="17" t="s">
        <v>52</v>
      </c>
      <c r="B15" s="19">
        <f>SUM(B13:B14)</f>
        <v>0</v>
      </c>
    </row>
    <row r="16" spans="1:2" x14ac:dyDescent="0.15">
      <c r="A16" s="17" t="s">
        <v>53</v>
      </c>
      <c r="B16" s="20" t="e">
        <f>B13/B15</f>
        <v>#DIV/0!</v>
      </c>
    </row>
    <row r="17" spans="1:2" ht="15" thickBot="1" x14ac:dyDescent="0.2">
      <c r="A17" s="21" t="s">
        <v>127</v>
      </c>
      <c r="B17" s="22">
        <v>0.67</v>
      </c>
    </row>
    <row r="18" spans="1:2" ht="15" thickBot="1" x14ac:dyDescent="0.2">
      <c r="A18" s="23" t="s">
        <v>54</v>
      </c>
      <c r="B18" s="24">
        <f>B13*B17</f>
        <v>0</v>
      </c>
    </row>
    <row r="19" spans="1:2" ht="15" thickBot="1" x14ac:dyDescent="0.2">
      <c r="A19" s="25"/>
      <c r="B19" s="26"/>
    </row>
    <row r="20" spans="1:2" ht="15" thickBot="1" x14ac:dyDescent="0.2">
      <c r="A20" s="14" t="s">
        <v>55</v>
      </c>
      <c r="B20" s="9" t="s">
        <v>25</v>
      </c>
    </row>
    <row r="21" spans="1:2" x14ac:dyDescent="0.15">
      <c r="A21" s="15" t="s">
        <v>56</v>
      </c>
      <c r="B21" s="35"/>
    </row>
    <row r="22" spans="1:2" x14ac:dyDescent="0.15">
      <c r="A22" s="27" t="s">
        <v>57</v>
      </c>
      <c r="B22" s="36"/>
    </row>
    <row r="23" spans="1:2" x14ac:dyDescent="0.15">
      <c r="A23" s="27" t="s">
        <v>58</v>
      </c>
      <c r="B23" s="36"/>
    </row>
    <row r="24" spans="1:2" x14ac:dyDescent="0.15">
      <c r="A24" s="27" t="s">
        <v>63</v>
      </c>
      <c r="B24" s="36"/>
    </row>
    <row r="25" spans="1:2" x14ac:dyDescent="0.15">
      <c r="A25" s="17" t="s">
        <v>59</v>
      </c>
      <c r="B25" s="37"/>
    </row>
    <row r="26" spans="1:2" x14ac:dyDescent="0.15">
      <c r="A26" s="17" t="s">
        <v>60</v>
      </c>
      <c r="B26" s="37"/>
    </row>
    <row r="27" spans="1:2" x14ac:dyDescent="0.15">
      <c r="A27" s="17" t="s">
        <v>61</v>
      </c>
      <c r="B27" s="37"/>
    </row>
    <row r="28" spans="1:2" x14ac:dyDescent="0.15">
      <c r="A28" s="27" t="s">
        <v>62</v>
      </c>
      <c r="B28" s="37"/>
    </row>
    <row r="29" spans="1:2" x14ac:dyDescent="0.15">
      <c r="A29" s="27" t="s">
        <v>64</v>
      </c>
      <c r="B29" s="37"/>
    </row>
    <row r="30" spans="1:2" x14ac:dyDescent="0.15">
      <c r="A30" s="27" t="s">
        <v>128</v>
      </c>
      <c r="B30" s="37"/>
    </row>
    <row r="31" spans="1:2" x14ac:dyDescent="0.15">
      <c r="A31" s="17" t="s">
        <v>65</v>
      </c>
      <c r="B31" s="37"/>
    </row>
    <row r="32" spans="1:2" x14ac:dyDescent="0.15">
      <c r="A32" s="17" t="s">
        <v>66</v>
      </c>
      <c r="B32" s="37"/>
    </row>
    <row r="33" spans="1:2" x14ac:dyDescent="0.15">
      <c r="A33" s="17" t="s">
        <v>67</v>
      </c>
      <c r="B33" s="37"/>
    </row>
    <row r="34" spans="1:2" x14ac:dyDescent="0.15">
      <c r="A34" s="28" t="s">
        <v>29</v>
      </c>
      <c r="B34" s="29"/>
    </row>
    <row r="35" spans="1:2" x14ac:dyDescent="0.15">
      <c r="A35" s="30" t="s">
        <v>126</v>
      </c>
      <c r="B35" s="37"/>
    </row>
    <row r="36" spans="1:2" x14ac:dyDescent="0.15">
      <c r="A36" s="30" t="s">
        <v>68</v>
      </c>
      <c r="B36" s="37"/>
    </row>
    <row r="37" spans="1:2" ht="15" thickBot="1" x14ac:dyDescent="0.2">
      <c r="A37" s="30" t="s">
        <v>69</v>
      </c>
      <c r="B37" s="38"/>
    </row>
    <row r="38" spans="1:2" ht="15" thickBot="1" x14ac:dyDescent="0.2">
      <c r="A38" s="23" t="s">
        <v>70</v>
      </c>
      <c r="B38" s="72">
        <f>SUM(B21:B37)</f>
        <v>0</v>
      </c>
    </row>
    <row r="39" spans="1:2" ht="15" thickBot="1" x14ac:dyDescent="0.2">
      <c r="A39" s="31" t="s">
        <v>71</v>
      </c>
      <c r="B39" s="39" t="e">
        <f>ROUNDDOWN(B38*B16,0)</f>
        <v>#DIV/0!</v>
      </c>
    </row>
    <row r="40" spans="1:2" x14ac:dyDescent="0.15">
      <c r="B40" s="7"/>
    </row>
    <row r="41" spans="1:2" ht="15" thickBot="1" x14ac:dyDescent="0.2"/>
    <row r="42" spans="1:2" ht="15" thickBot="1" x14ac:dyDescent="0.2">
      <c r="A42" s="32" t="s">
        <v>72</v>
      </c>
      <c r="B42" s="40" t="e">
        <f>MAX(B18,B39)</f>
        <v>#DIV/0!</v>
      </c>
    </row>
  </sheetData>
  <mergeCells count="1">
    <mergeCell ref="A2:B2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530FBF-BC15-41A8-B020-D50FA6E28EB2}">
  <dimension ref="B1:D51"/>
  <sheetViews>
    <sheetView zoomScale="160" zoomScaleNormal="160" workbookViewId="0">
      <selection activeCell="C20" sqref="C20"/>
    </sheetView>
  </sheetViews>
  <sheetFormatPr baseColWidth="10" defaultColWidth="8.83203125" defaultRowHeight="14" x14ac:dyDescent="0.15"/>
  <cols>
    <col min="1" max="1" width="1.1640625" style="3" customWidth="1"/>
    <col min="2" max="2" width="64.6640625" style="6" bestFit="1" customWidth="1"/>
    <col min="3" max="3" width="14" style="2" bestFit="1" customWidth="1"/>
    <col min="4" max="4" width="20" style="3" customWidth="1"/>
    <col min="5" max="16384" width="8.83203125" style="3"/>
  </cols>
  <sheetData>
    <row r="1" spans="2:4" ht="15" x14ac:dyDescent="0.15">
      <c r="B1" s="1" t="s">
        <v>41</v>
      </c>
    </row>
    <row r="2" spans="2:4" ht="18" x14ac:dyDescent="0.2">
      <c r="B2" s="79" t="s">
        <v>30</v>
      </c>
      <c r="C2" s="79"/>
    </row>
    <row r="3" spans="2:4" x14ac:dyDescent="0.15">
      <c r="B3" s="4" t="s">
        <v>0</v>
      </c>
      <c r="C3" s="5"/>
      <c r="D3" s="8"/>
    </row>
    <row r="4" spans="2:4" x14ac:dyDescent="0.15">
      <c r="B4" s="6" t="s">
        <v>1</v>
      </c>
      <c r="C4" s="77"/>
      <c r="D4" s="8"/>
    </row>
    <row r="5" spans="2:4" ht="15" thickBot="1" x14ac:dyDescent="0.2">
      <c r="C5" s="7"/>
      <c r="D5" s="8"/>
    </row>
    <row r="6" spans="2:4" ht="15" thickBot="1" x14ac:dyDescent="0.2">
      <c r="B6" s="9" t="s">
        <v>24</v>
      </c>
      <c r="C6" s="10" t="s">
        <v>32</v>
      </c>
    </row>
    <row r="7" spans="2:4" x14ac:dyDescent="0.15">
      <c r="B7" s="11" t="s">
        <v>2</v>
      </c>
      <c r="C7" s="12"/>
      <c r="D7" s="8"/>
    </row>
    <row r="8" spans="2:4" x14ac:dyDescent="0.15">
      <c r="B8" s="13" t="s">
        <v>3</v>
      </c>
      <c r="C8" s="50"/>
      <c r="D8" s="8"/>
    </row>
    <row r="9" spans="2:4" x14ac:dyDescent="0.15">
      <c r="B9" s="13" t="s">
        <v>4</v>
      </c>
      <c r="C9" s="50"/>
      <c r="D9" s="8"/>
    </row>
    <row r="10" spans="2:4" x14ac:dyDescent="0.15">
      <c r="B10" s="13" t="s">
        <v>137</v>
      </c>
      <c r="C10" s="50"/>
      <c r="D10" s="8"/>
    </row>
    <row r="11" spans="2:4" x14ac:dyDescent="0.15">
      <c r="B11" s="13" t="s">
        <v>138</v>
      </c>
      <c r="C11" s="50"/>
      <c r="D11" s="8"/>
    </row>
    <row r="12" spans="2:4" x14ac:dyDescent="0.15">
      <c r="B12" s="13" t="s">
        <v>5</v>
      </c>
      <c r="C12" s="50"/>
      <c r="D12" s="8"/>
    </row>
    <row r="13" spans="2:4" x14ac:dyDescent="0.15">
      <c r="B13" s="13" t="s">
        <v>6</v>
      </c>
      <c r="C13" s="50"/>
      <c r="D13" s="8"/>
    </row>
    <row r="14" spans="2:4" ht="15" thickBot="1" x14ac:dyDescent="0.2">
      <c r="B14" s="44" t="s">
        <v>7</v>
      </c>
      <c r="C14" s="51" t="e">
        <f>C12/C13</f>
        <v>#DIV/0!</v>
      </c>
      <c r="D14" s="8"/>
    </row>
    <row r="15" spans="2:4" ht="15" thickBot="1" x14ac:dyDescent="0.2">
      <c r="B15" s="23" t="s">
        <v>42</v>
      </c>
      <c r="C15" s="52" t="e">
        <f>(C9*C14)/39</f>
        <v>#DIV/0!</v>
      </c>
      <c r="D15" s="8"/>
    </row>
    <row r="16" spans="2:4" ht="15" thickBot="1" x14ac:dyDescent="0.2">
      <c r="C16" s="53"/>
      <c r="D16" s="8"/>
    </row>
    <row r="17" spans="2:4" ht="15" thickBot="1" x14ac:dyDescent="0.2">
      <c r="B17" s="14" t="s">
        <v>31</v>
      </c>
      <c r="C17" s="54" t="s">
        <v>25</v>
      </c>
      <c r="D17" s="8"/>
    </row>
    <row r="18" spans="2:4" x14ac:dyDescent="0.15">
      <c r="B18" s="15" t="s">
        <v>8</v>
      </c>
      <c r="C18" s="55"/>
      <c r="D18" s="8"/>
    </row>
    <row r="19" spans="2:4" x14ac:dyDescent="0.15">
      <c r="B19" s="17" t="s">
        <v>9</v>
      </c>
      <c r="C19" s="42"/>
      <c r="D19" s="8"/>
    </row>
    <row r="20" spans="2:4" x14ac:dyDescent="0.15">
      <c r="B20" s="17" t="s">
        <v>10</v>
      </c>
      <c r="C20" s="42"/>
      <c r="D20" s="8"/>
    </row>
    <row r="21" spans="2:4" x14ac:dyDescent="0.15">
      <c r="B21" s="28" t="s">
        <v>26</v>
      </c>
      <c r="C21" s="56"/>
      <c r="D21" s="8"/>
    </row>
    <row r="22" spans="2:4" x14ac:dyDescent="0.15">
      <c r="B22" s="17" t="s">
        <v>11</v>
      </c>
      <c r="C22" s="42"/>
      <c r="D22" s="8"/>
    </row>
    <row r="23" spans="2:4" x14ac:dyDescent="0.15">
      <c r="B23" s="17" t="s">
        <v>27</v>
      </c>
      <c r="C23" s="42"/>
      <c r="D23" s="8"/>
    </row>
    <row r="24" spans="2:4" x14ac:dyDescent="0.15">
      <c r="B24" s="17" t="s">
        <v>12</v>
      </c>
      <c r="C24" s="42"/>
      <c r="D24" s="8"/>
    </row>
    <row r="25" spans="2:4" x14ac:dyDescent="0.15">
      <c r="B25" s="17" t="s">
        <v>13</v>
      </c>
      <c r="C25" s="42"/>
      <c r="D25" s="8"/>
    </row>
    <row r="26" spans="2:4" x14ac:dyDescent="0.15">
      <c r="B26" s="28" t="s">
        <v>28</v>
      </c>
      <c r="C26" s="57"/>
      <c r="D26" s="8"/>
    </row>
    <row r="27" spans="2:4" x14ac:dyDescent="0.15">
      <c r="B27" s="17" t="s">
        <v>15</v>
      </c>
      <c r="C27" s="42"/>
      <c r="D27" s="8"/>
    </row>
    <row r="28" spans="2:4" x14ac:dyDescent="0.15">
      <c r="B28" s="17" t="s">
        <v>16</v>
      </c>
      <c r="C28" s="42"/>
      <c r="D28" s="8"/>
    </row>
    <row r="29" spans="2:4" x14ac:dyDescent="0.15">
      <c r="B29" s="17" t="s">
        <v>17</v>
      </c>
      <c r="C29" s="42"/>
      <c r="D29" s="8"/>
    </row>
    <row r="30" spans="2:4" x14ac:dyDescent="0.15">
      <c r="B30" s="17" t="s">
        <v>33</v>
      </c>
      <c r="C30" s="42"/>
      <c r="D30" s="8"/>
    </row>
    <row r="31" spans="2:4" x14ac:dyDescent="0.15">
      <c r="B31" s="28" t="s">
        <v>18</v>
      </c>
      <c r="C31" s="57"/>
      <c r="D31" s="8"/>
    </row>
    <row r="32" spans="2:4" x14ac:dyDescent="0.15">
      <c r="B32" s="30" t="s">
        <v>19</v>
      </c>
      <c r="C32" s="42"/>
      <c r="D32" s="8"/>
    </row>
    <row r="33" spans="2:4" x14ac:dyDescent="0.15">
      <c r="B33" s="30" t="s">
        <v>20</v>
      </c>
      <c r="C33" s="42"/>
      <c r="D33" s="8"/>
    </row>
    <row r="34" spans="2:4" x14ac:dyDescent="0.15">
      <c r="B34" s="30" t="s">
        <v>21</v>
      </c>
      <c r="C34" s="42"/>
      <c r="D34" s="8"/>
    </row>
    <row r="35" spans="2:4" x14ac:dyDescent="0.15">
      <c r="B35" s="30" t="s">
        <v>22</v>
      </c>
      <c r="C35" s="42"/>
      <c r="D35" s="8"/>
    </row>
    <row r="36" spans="2:4" ht="15" thickBot="1" x14ac:dyDescent="0.2">
      <c r="B36" s="45" t="s">
        <v>23</v>
      </c>
      <c r="C36" s="58"/>
      <c r="D36" s="8"/>
    </row>
    <row r="37" spans="2:4" ht="15" thickBot="1" x14ac:dyDescent="0.2">
      <c r="B37" s="46" t="s">
        <v>38</v>
      </c>
      <c r="C37" s="59" t="e">
        <f>SUM(C18:C36)*C14</f>
        <v>#DIV/0!</v>
      </c>
      <c r="D37" s="8"/>
    </row>
    <row r="38" spans="2:4" ht="15" thickBot="1" x14ac:dyDescent="0.2">
      <c r="C38" s="53"/>
      <c r="D38" s="8"/>
    </row>
    <row r="39" spans="2:4" ht="15" thickBot="1" x14ac:dyDescent="0.2">
      <c r="B39" s="9" t="s">
        <v>34</v>
      </c>
      <c r="C39" s="60" t="s">
        <v>25</v>
      </c>
      <c r="D39" s="8"/>
    </row>
    <row r="40" spans="2:4" x14ac:dyDescent="0.15">
      <c r="B40" s="15" t="s">
        <v>35</v>
      </c>
      <c r="C40" s="55"/>
      <c r="D40" s="8"/>
    </row>
    <row r="41" spans="2:4" x14ac:dyDescent="0.15">
      <c r="B41" s="17" t="s">
        <v>136</v>
      </c>
      <c r="C41" s="42"/>
      <c r="D41" s="8"/>
    </row>
    <row r="42" spans="2:4" ht="15" thickBot="1" x14ac:dyDescent="0.2">
      <c r="B42" s="48" t="s">
        <v>39</v>
      </c>
      <c r="C42" s="58"/>
      <c r="D42" s="8"/>
    </row>
    <row r="43" spans="2:4" ht="15" thickBot="1" x14ac:dyDescent="0.2">
      <c r="B43" s="46" t="s">
        <v>38</v>
      </c>
      <c r="C43" s="43">
        <f>SUM(C40:C42)*100%</f>
        <v>0</v>
      </c>
      <c r="D43" s="8"/>
    </row>
    <row r="44" spans="2:4" ht="15" thickBot="1" x14ac:dyDescent="0.2">
      <c r="C44" s="53"/>
      <c r="D44" s="8"/>
    </row>
    <row r="45" spans="2:4" ht="15" thickBot="1" x14ac:dyDescent="0.2">
      <c r="B45" s="9" t="s">
        <v>34</v>
      </c>
      <c r="C45" s="60" t="s">
        <v>25</v>
      </c>
      <c r="D45" s="8"/>
    </row>
    <row r="46" spans="2:4" x14ac:dyDescent="0.15">
      <c r="B46" s="15" t="s">
        <v>37</v>
      </c>
      <c r="C46" s="61" t="e">
        <f>C14</f>
        <v>#DIV/0!</v>
      </c>
      <c r="D46" s="8"/>
    </row>
    <row r="47" spans="2:4" x14ac:dyDescent="0.15">
      <c r="B47" s="17" t="s">
        <v>36</v>
      </c>
      <c r="C47" s="42"/>
      <c r="D47" s="8"/>
    </row>
    <row r="48" spans="2:4" ht="15" thickBot="1" x14ac:dyDescent="0.2">
      <c r="B48" s="48" t="s">
        <v>14</v>
      </c>
      <c r="C48" s="58"/>
      <c r="D48" s="8"/>
    </row>
    <row r="49" spans="2:4" ht="15" thickBot="1" x14ac:dyDescent="0.2">
      <c r="B49" s="46" t="s">
        <v>38</v>
      </c>
      <c r="C49" s="47" t="e">
        <f>SUM(C47:C48)*C46</f>
        <v>#DIV/0!</v>
      </c>
      <c r="D49" s="8"/>
    </row>
    <row r="50" spans="2:4" ht="15" thickBot="1" x14ac:dyDescent="0.2">
      <c r="C50" s="7"/>
      <c r="D50" s="8"/>
    </row>
    <row r="51" spans="2:4" ht="15" thickBot="1" x14ac:dyDescent="0.2">
      <c r="B51" s="31" t="s">
        <v>40</v>
      </c>
      <c r="C51" s="49" t="e">
        <f>C49+C43+C37+C15</f>
        <v>#DIV/0!</v>
      </c>
      <c r="D51" s="8"/>
    </row>
  </sheetData>
  <mergeCells count="1">
    <mergeCell ref="B2:C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Operating Expenses - CRNA</vt:lpstr>
      <vt:lpstr>Vehicle</vt:lpstr>
      <vt:lpstr>Home Office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tiffany mcglothlin</dc:creator>
  <cp:lastModifiedBy>Benjamin Barnhart</cp:lastModifiedBy>
  <dcterms:created xsi:type="dcterms:W3CDTF">2025-07-30T16:24:49Z</dcterms:created>
  <dcterms:modified xsi:type="dcterms:W3CDTF">2026-02-12T20:58:30Z</dcterms:modified>
</cp:coreProperties>
</file>